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Q:\2026 Compliance\Ag Use\"/>
    </mc:Choice>
  </mc:AlternateContent>
  <xr:revisionPtr revIDLastSave="0" documentId="13_ncr:1_{CD046AD3-A8E9-4939-A3F5-21115E1708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ILS" sheetId="4" r:id="rId1"/>
  </sheets>
  <definedNames>
    <definedName name="_xlnm.Print_Area" localSheetId="0">SOILS!$A$1:$L$54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1" i="4" l="1"/>
  <c r="K53" i="4" s="1"/>
  <c r="G51" i="4"/>
  <c r="J51" i="4"/>
  <c r="J53" i="4" s="1"/>
  <c r="L51" i="4"/>
  <c r="L53" i="4" s="1"/>
  <c r="I51" i="4"/>
  <c r="I53" i="4" s="1"/>
  <c r="D51" i="4"/>
  <c r="F58" i="4" s="1"/>
  <c r="F51" i="4"/>
  <c r="E51" i="4"/>
  <c r="H58" i="4" l="1"/>
  <c r="J58" i="4" s="1"/>
  <c r="J54" i="4" s="1"/>
</calcChain>
</file>

<file path=xl/sharedStrings.xml><?xml version="1.0" encoding="utf-8"?>
<sst xmlns="http://schemas.openxmlformats.org/spreadsheetml/2006/main" count="108" uniqueCount="104">
  <si>
    <t>AA</t>
  </si>
  <si>
    <t>BA</t>
  </si>
  <si>
    <t>CA</t>
  </si>
  <si>
    <t>CR</t>
  </si>
  <si>
    <t>DT</t>
  </si>
  <si>
    <t>DW</t>
  </si>
  <si>
    <t>FA</t>
  </si>
  <si>
    <t>FB</t>
  </si>
  <si>
    <t>GB</t>
  </si>
  <si>
    <t>GC</t>
  </si>
  <si>
    <t>HB</t>
  </si>
  <si>
    <t>HO</t>
  </si>
  <si>
    <t>HR</t>
  </si>
  <si>
    <t>KA</t>
  </si>
  <si>
    <t>LA</t>
  </si>
  <si>
    <t>NA</t>
  </si>
  <si>
    <t>NC</t>
  </si>
  <si>
    <t>NW</t>
  </si>
  <si>
    <t>PD</t>
  </si>
  <si>
    <t>PR</t>
  </si>
  <si>
    <t>PT</t>
  </si>
  <si>
    <t>RA</t>
  </si>
  <si>
    <t>TV</t>
  </si>
  <si>
    <t>UB</t>
  </si>
  <si>
    <t>WA</t>
  </si>
  <si>
    <t>WB</t>
  </si>
  <si>
    <t>WC</t>
  </si>
  <si>
    <t>WST</t>
  </si>
  <si>
    <t>Waste</t>
  </si>
  <si>
    <t>WAT</t>
  </si>
  <si>
    <t>Soil/Map Unit Name</t>
  </si>
  <si>
    <t>Barton County</t>
  </si>
  <si>
    <t>Kaski Loam, occasionaly flooded</t>
  </si>
  <si>
    <t>Kaski Loam, rarely flooded</t>
  </si>
  <si>
    <t>Roxbury Silt Loam, occasionally flooded</t>
  </si>
  <si>
    <t>Roxbury Silt Loam, channeled</t>
  </si>
  <si>
    <t>New Cambria Silty Clay Loam, rarely flooded</t>
  </si>
  <si>
    <t>Lancaster Loam, 1-3% slopes</t>
  </si>
  <si>
    <t>Hord Silt Loam, rarely flooded</t>
  </si>
  <si>
    <t>Crete Silt Loam, 0-1% slopes</t>
  </si>
  <si>
    <t>Waldeck Fine Sandy Loam, occasionally flooded</t>
  </si>
  <si>
    <t>Attica Fine Sandy Loam, 1-3% slopes</t>
  </si>
  <si>
    <t>Attica Loamy Fine Sand, 1-3% slopes</t>
  </si>
  <si>
    <t>Pratt Loamy Fine Sand, 1-5% slopes</t>
  </si>
  <si>
    <t>Pratt Loamy Fine Sand, 5-12% slopes</t>
  </si>
  <si>
    <t>Pratt-Tivoli Loamy Fine Sands, 5-15% slopes</t>
  </si>
  <si>
    <t>Saltcreek &amp; Naron Fine Sandy Loams, 1-3% slopes</t>
  </si>
  <si>
    <t>Canadian Fine Sandy Loam, rarely flooded</t>
  </si>
  <si>
    <t>Lancaster-Hedville Complex, 3-20% slopes</t>
  </si>
  <si>
    <t>Geary Silt Loam, 1-3% slopes</t>
  </si>
  <si>
    <t>Geary Silt Loam, 3-7% slopes</t>
  </si>
  <si>
    <t>Harney Silt Loam, 1-3% slopes</t>
  </si>
  <si>
    <t>Holdrege Silt Loam, 1-3% slopes</t>
  </si>
  <si>
    <t>Nibson-Wakeen Silt Loams, 3-20% slopes</t>
  </si>
  <si>
    <t>Uly Silt Loam, 3-6% slopes</t>
  </si>
  <si>
    <t>Wakeen Silt Loam, 1-3% slopes</t>
  </si>
  <si>
    <t>Dry</t>
  </si>
  <si>
    <t>Water</t>
  </si>
  <si>
    <t>RSRC(RA)</t>
  </si>
  <si>
    <t>RHRA(HR)</t>
  </si>
  <si>
    <t>RSAE(UB)</t>
  </si>
  <si>
    <t>HA(CR)</t>
  </si>
  <si>
    <t>RSNU(UB)</t>
  </si>
  <si>
    <t>2309(KA)</t>
  </si>
  <si>
    <t>RCLE(ZA)</t>
  </si>
  <si>
    <t>RCTS(TB)</t>
  </si>
  <si>
    <t>RCTA(SFTA/TA)</t>
  </si>
  <si>
    <t>Irrig</t>
  </si>
  <si>
    <t>Roxbury Silt Loam, rarely flooded(Hord Silt Loam)</t>
  </si>
  <si>
    <t>Wakeen Silt Loam, 3-7% slopes</t>
  </si>
  <si>
    <t>PNPA(PA)</t>
  </si>
  <si>
    <t>SFAT(AA)</t>
  </si>
  <si>
    <t>RCLA(LA)</t>
  </si>
  <si>
    <t>EWHE(WA/WB)</t>
  </si>
  <si>
    <t>MU</t>
  </si>
  <si>
    <t>Old Symbols</t>
  </si>
  <si>
    <t>Totals</t>
  </si>
  <si>
    <t>WST/WAST</t>
  </si>
  <si>
    <t>RCDP(PA)</t>
  </si>
  <si>
    <t xml:space="preserve"> </t>
  </si>
  <si>
    <t>Armo Loam, 3-7% slopes(Uly Silt Loam)</t>
  </si>
  <si>
    <t>Harney Silt Loam, 0-1% slopes(Crete Silt Loam)</t>
  </si>
  <si>
    <t>Harney-Wakeen Complex, 3-7% slopes(Wakeen Silt Loam)</t>
  </si>
  <si>
    <t>Nuckolls Silt Loam, 3-7% slopes(Uly Silt Loam)</t>
  </si>
  <si>
    <t>Platte Soils, occasionally flooded(Platte Fine Sandy Loam)</t>
  </si>
  <si>
    <t>Abbyville Loam, 0-1% slopes(Drummond Silt Loam)</t>
  </si>
  <si>
    <t>Taver Loam, 0-1% slopes(Tabler Clay Loam/Tabler Silt Loam</t>
  </si>
  <si>
    <t>Tivin Fine Sand, 10-30% slopes(Tivoli Fine Sand)</t>
  </si>
  <si>
    <t>Imano Clay Loam, occasionally flooded(Lesho Clay Loam/Zenda Loam)</t>
  </si>
  <si>
    <t>Dillwyn-Plevna Loamy Fine Sands, 0-1% slopes(Platte Fine Sandy Loam)</t>
  </si>
  <si>
    <t>Elmer Loam, 0-1% slopes(Farnum Fine Sandy Loam)</t>
  </si>
  <si>
    <t>Kisiwa Loam, depressional(Drummond Silt Loam)</t>
  </si>
  <si>
    <t>Punkin Silt Loam, 0-1% slopes(Tabler-Drummond Complex/Silt Loams)</t>
  </si>
  <si>
    <t>Dillwyn-Tivin Complex, 0-20% slopes(Dillwyn-Tivoli Complex)</t>
  </si>
  <si>
    <t>Farnum &amp; Funmar Loams, 0-1% slopes(Farnum Loam)</t>
  </si>
  <si>
    <t>2025 Valuation Year</t>
  </si>
  <si>
    <t>2025 Prices $/Acre</t>
  </si>
  <si>
    <t>AVG 2025 Total Change</t>
  </si>
  <si>
    <t>Tgrass</t>
  </si>
  <si>
    <t>NGrass</t>
  </si>
  <si>
    <t>Ngrass</t>
  </si>
  <si>
    <t>Ness Silty Clay Loam, 0 to 1% slopes, Occ Ponding</t>
  </si>
  <si>
    <t>AVG 2026 Total Change</t>
  </si>
  <si>
    <t>2026 Prices $/Acre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</si>
</sst>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MS Sans Serif"/>
    </font>
    <font>
      <sz val="10"/>
      <name val="Arial"/>
    </font>
    <font>
      <sz val="12"/>
      <name val="Times New Roman"/>
      <family val="1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6">
    <xf numFmtId="0" fontId="0" fillId="0" borderId="0"/>
    <xf numFmtId="43" fontId="5" fillId="0" borderId="0" applyFont="0" applyFill="0" applyBorder="0" applyAlignment="0" applyProtection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8" fillId="0" borderId="0"/>
    <xf numFmtId="43" fontId="4" fillId="0" borderId="0" applyFont="0" applyFill="0" applyBorder="0" applyAlignment="0" applyProtection="0"/>
    <xf numFmtId="0" fontId="7" fillId="0" borderId="0"/>
    <xf numFmtId="9" fontId="8" fillId="0" borderId="0" applyFont="0" applyFill="0" applyBorder="0" applyAlignment="0" applyProtection="0"/>
    <xf numFmtId="0" fontId="9" fillId="0" borderId="0"/>
  </cellStyleXfs>
  <cellXfs count="67">
    <xf numFmtId="0" fontId="0" fillId="0" borderId="0" xfId="0"/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2" borderId="1" xfId="2" applyFont="1" applyFill="1" applyBorder="1"/>
    <xf numFmtId="0" fontId="3" fillId="3" borderId="1" xfId="1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3" borderId="1" xfId="1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0" borderId="1" xfId="2" applyFont="1" applyBorder="1"/>
    <xf numFmtId="0" fontId="2" fillId="4" borderId="1" xfId="10" applyFont="1" applyFill="1" applyBorder="1" applyAlignment="1">
      <alignment vertical="center"/>
    </xf>
    <xf numFmtId="1" fontId="2" fillId="0" borderId="1" xfId="0" applyNumberFormat="1" applyFont="1" applyBorder="1"/>
    <xf numFmtId="0" fontId="2" fillId="4" borderId="8" xfId="10" applyFont="1" applyFill="1" applyBorder="1" applyAlignment="1">
      <alignment vertical="center"/>
    </xf>
    <xf numFmtId="0" fontId="3" fillId="4" borderId="1" xfId="10" applyFont="1" applyFill="1" applyBorder="1" applyAlignment="1">
      <alignment horizontal="center" vertical="center"/>
    </xf>
    <xf numFmtId="0" fontId="2" fillId="4" borderId="1" xfId="10" applyFont="1" applyFill="1" applyBorder="1" applyAlignment="1">
      <alignment horizontal="center" vertical="center"/>
    </xf>
    <xf numFmtId="0" fontId="2" fillId="2" borderId="1" xfId="15" applyFont="1" applyFill="1" applyBorder="1"/>
    <xf numFmtId="1" fontId="2" fillId="2" borderId="1" xfId="6" applyNumberFormat="1" applyFont="1" applyFill="1" applyBorder="1"/>
    <xf numFmtId="0" fontId="3" fillId="3" borderId="4" xfId="10" applyFont="1" applyFill="1" applyBorder="1" applyAlignment="1">
      <alignment horizontal="center" vertical="center"/>
    </xf>
    <xf numFmtId="0" fontId="2" fillId="0" borderId="0" xfId="0" applyFont="1"/>
    <xf numFmtId="0" fontId="3" fillId="3" borderId="1" xfId="3" applyFont="1" applyFill="1" applyBorder="1" applyAlignment="1">
      <alignment horizontal="center" vertical="center"/>
    </xf>
    <xf numFmtId="0" fontId="2" fillId="3" borderId="4" xfId="10" applyFont="1" applyFill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3" fillId="0" borderId="6" xfId="3" applyFont="1" applyBorder="1" applyAlignment="1">
      <alignment horizontal="center" vertical="center"/>
    </xf>
    <xf numFmtId="0" fontId="3" fillId="4" borderId="9" xfId="3" applyFont="1" applyFill="1" applyBorder="1" applyAlignment="1">
      <alignment horizontal="center" vertical="center"/>
    </xf>
    <xf numFmtId="0" fontId="3" fillId="4" borderId="10" xfId="10" applyFont="1" applyFill="1" applyBorder="1" applyAlignment="1">
      <alignment horizontal="right" vertical="center"/>
    </xf>
    <xf numFmtId="164" fontId="3" fillId="4" borderId="9" xfId="1" applyNumberFormat="1" applyFont="1" applyFill="1" applyBorder="1" applyAlignment="1">
      <alignment vertical="center"/>
    </xf>
    <xf numFmtId="0" fontId="3" fillId="4" borderId="9" xfId="10" applyFont="1" applyFill="1" applyBorder="1" applyAlignment="1">
      <alignment vertical="center"/>
    </xf>
    <xf numFmtId="0" fontId="3" fillId="0" borderId="11" xfId="3" applyFont="1" applyBorder="1" applyAlignment="1">
      <alignment horizontal="center" vertical="center"/>
    </xf>
    <xf numFmtId="0" fontId="2" fillId="0" borderId="5" xfId="10" applyFont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3" fillId="0" borderId="0" xfId="3" applyFont="1" applyAlignment="1">
      <alignment horizontal="center" vertical="center"/>
    </xf>
    <xf numFmtId="0" fontId="3" fillId="0" borderId="12" xfId="10" applyFont="1" applyBorder="1" applyAlignment="1">
      <alignment horizontal="center" vertical="center"/>
    </xf>
    <xf numFmtId="165" fontId="11" fillId="5" borderId="1" xfId="14" applyNumberFormat="1" applyFont="1" applyFill="1" applyBorder="1" applyAlignment="1">
      <alignment horizontal="center" vertical="center"/>
    </xf>
    <xf numFmtId="165" fontId="11" fillId="6" borderId="1" xfId="14" applyNumberFormat="1" applyFont="1" applyFill="1" applyBorder="1" applyAlignment="1">
      <alignment horizontal="center" vertical="center"/>
    </xf>
    <xf numFmtId="0" fontId="2" fillId="0" borderId="12" xfId="10" applyFont="1" applyBorder="1" applyAlignment="1">
      <alignment horizontal="center" vertical="center"/>
    </xf>
    <xf numFmtId="0" fontId="2" fillId="5" borderId="1" xfId="10" applyFont="1" applyFill="1" applyBorder="1" applyAlignment="1">
      <alignment horizontal="center" vertical="center"/>
    </xf>
    <xf numFmtId="165" fontId="3" fillId="5" borderId="1" xfId="10" applyNumberFormat="1" applyFont="1" applyFill="1" applyBorder="1" applyAlignment="1">
      <alignment horizontal="center" vertical="center"/>
    </xf>
    <xf numFmtId="0" fontId="2" fillId="6" borderId="1" xfId="10" applyFont="1" applyFill="1" applyBorder="1" applyAlignment="1">
      <alignment horizontal="center" vertical="center"/>
    </xf>
    <xf numFmtId="165" fontId="3" fillId="6" borderId="1" xfId="10" applyNumberFormat="1" applyFont="1" applyFill="1" applyBorder="1" applyAlignment="1">
      <alignment horizontal="center" vertical="center"/>
    </xf>
    <xf numFmtId="164" fontId="2" fillId="0" borderId="0" xfId="0" applyNumberFormat="1" applyFont="1"/>
    <xf numFmtId="0" fontId="3" fillId="3" borderId="2" xfId="0" applyFont="1" applyFill="1" applyBorder="1" applyAlignment="1">
      <alignment horizontal="center"/>
    </xf>
    <xf numFmtId="0" fontId="12" fillId="0" borderId="4" xfId="10" applyFont="1" applyBorder="1" applyAlignment="1">
      <alignment vertical="center"/>
    </xf>
    <xf numFmtId="0" fontId="12" fillId="0" borderId="4" xfId="11" applyFont="1" applyBorder="1"/>
    <xf numFmtId="0" fontId="12" fillId="0" borderId="1" xfId="10" applyFont="1" applyBorder="1" applyAlignment="1">
      <alignment vertical="center"/>
    </xf>
    <xf numFmtId="0" fontId="12" fillId="0" borderId="7" xfId="10" applyFont="1" applyBorder="1" applyAlignment="1">
      <alignment vertical="center"/>
    </xf>
    <xf numFmtId="0" fontId="12" fillId="3" borderId="1" xfId="3" applyFont="1" applyFill="1" applyBorder="1" applyAlignment="1">
      <alignment vertical="center"/>
    </xf>
    <xf numFmtId="0" fontId="13" fillId="3" borderId="1" xfId="3" applyFont="1" applyFill="1" applyBorder="1" applyAlignment="1">
      <alignment vertical="center"/>
    </xf>
    <xf numFmtId="0" fontId="12" fillId="0" borderId="1" xfId="3" applyFont="1" applyBorder="1" applyAlignment="1">
      <alignment vertical="center"/>
    </xf>
    <xf numFmtId="0" fontId="12" fillId="0" borderId="1" xfId="11" applyFont="1" applyBorder="1"/>
    <xf numFmtId="0" fontId="12" fillId="0" borderId="6" xfId="3" applyFont="1" applyBorder="1" applyAlignment="1">
      <alignment vertical="center"/>
    </xf>
    <xf numFmtId="0" fontId="13" fillId="4" borderId="9" xfId="3" applyFont="1" applyFill="1" applyBorder="1" applyAlignment="1">
      <alignment vertical="center"/>
    </xf>
    <xf numFmtId="0" fontId="12" fillId="0" borderId="11" xfId="3" applyFont="1" applyBorder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2" fillId="0" borderId="0" xfId="0" applyFont="1"/>
    <xf numFmtId="14" fontId="3" fillId="3" borderId="4" xfId="3" applyNumberFormat="1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</cellXfs>
  <cellStyles count="16">
    <cellStyle name="Comma" xfId="1" builtinId="3"/>
    <cellStyle name="Comma 2" xfId="4" xr:uid="{00000000-0005-0000-0000-000001000000}"/>
    <cellStyle name="Comma 3" xfId="12" xr:uid="{00000000-0005-0000-0000-000002000000}"/>
    <cellStyle name="Comma 4" xfId="8" xr:uid="{00000000-0005-0000-0000-000003000000}"/>
    <cellStyle name="Normal" xfId="0" builtinId="0"/>
    <cellStyle name="Normal 2" xfId="3" xr:uid="{00000000-0005-0000-0000-000005000000}"/>
    <cellStyle name="Normal 3" xfId="6" xr:uid="{00000000-0005-0000-0000-000006000000}"/>
    <cellStyle name="Normal 3 2" xfId="13" xr:uid="{00000000-0005-0000-0000-000007000000}"/>
    <cellStyle name="Normal 3 3" xfId="10" xr:uid="{00000000-0005-0000-0000-000008000000}"/>
    <cellStyle name="Normal 4" xfId="2" xr:uid="{00000000-0005-0000-0000-000009000000}"/>
    <cellStyle name="Normal 5" xfId="11" xr:uid="{00000000-0005-0000-0000-00000A000000}"/>
    <cellStyle name="Normal 6" xfId="7" xr:uid="{00000000-0005-0000-0000-00000B000000}"/>
    <cellStyle name="Normal_2000ValuesTemplate2" xfId="15" xr:uid="{962DCB4A-6D5D-4DA2-87EC-71033ECFA7B7}"/>
    <cellStyle name="Percent" xfId="14" builtinId="5"/>
    <cellStyle name="Percent 2" xfId="5" xr:uid="{00000000-0005-0000-0000-00000C000000}"/>
    <cellStyle name="Percent 3" xfId="9" xr:uid="{00000000-0005-0000-0000-00000D000000}"/>
  </cellStyles>
  <dxfs count="0"/>
  <tableStyles count="0" defaultTableStyle="TableStyleMedium9" defaultPivotStyle="PivotStyleLight16"/>
  <colors>
    <mruColors>
      <color rgb="FFCCFF99"/>
      <color rgb="FF008000"/>
      <color rgb="FFCCFFCC"/>
      <color rgb="FFCCFF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EF22C-D430-42EA-82D7-F4CFE178098E}">
  <dimension ref="A1:L58"/>
  <sheetViews>
    <sheetView tabSelected="1" workbookViewId="0">
      <selection activeCell="N10" sqref="N10"/>
    </sheetView>
  </sheetViews>
  <sheetFormatPr defaultRowHeight="19.5" customHeight="1" x14ac:dyDescent="0.2"/>
  <cols>
    <col min="1" max="1" width="9.28515625" style="18" bestFit="1" customWidth="1"/>
    <col min="2" max="2" width="16.7109375" style="54" bestFit="1" customWidth="1"/>
    <col min="3" max="3" width="49.7109375" style="18" customWidth="1"/>
    <col min="4" max="4" width="8.42578125" style="18" bestFit="1" customWidth="1"/>
    <col min="5" max="6" width="9.7109375" style="18" bestFit="1" customWidth="1"/>
    <col min="7" max="7" width="9.7109375" style="18" customWidth="1"/>
    <col min="8" max="8" width="6.140625" style="18" customWidth="1"/>
    <col min="9" max="9" width="9.28515625" style="18" bestFit="1" customWidth="1"/>
    <col min="10" max="10" width="9.7109375" style="18" bestFit="1" customWidth="1"/>
    <col min="11" max="11" width="9.7109375" style="18" customWidth="1"/>
    <col min="12" max="12" width="9.28515625" style="18" bestFit="1" customWidth="1"/>
    <col min="13" max="16384" width="9.140625" style="18"/>
  </cols>
  <sheetData>
    <row r="1" spans="1:12" ht="19.5" customHeight="1" x14ac:dyDescent="0.25">
      <c r="A1" s="55" t="s">
        <v>95</v>
      </c>
      <c r="B1" s="56"/>
      <c r="C1" s="17" t="s">
        <v>31</v>
      </c>
      <c r="D1" s="57" t="s">
        <v>96</v>
      </c>
      <c r="E1" s="58"/>
      <c r="F1" s="59"/>
      <c r="G1" s="40"/>
      <c r="H1" s="5"/>
      <c r="I1" s="60" t="s">
        <v>103</v>
      </c>
      <c r="J1" s="60"/>
      <c r="K1" s="60"/>
      <c r="L1" s="60"/>
    </row>
    <row r="2" spans="1:12" ht="19.5" customHeight="1" x14ac:dyDescent="0.2">
      <c r="A2" s="19"/>
      <c r="B2" s="45"/>
      <c r="C2" s="20"/>
      <c r="D2" s="6"/>
      <c r="E2" s="6"/>
      <c r="F2" s="6"/>
      <c r="G2" s="6"/>
      <c r="H2" s="7"/>
      <c r="I2" s="1"/>
      <c r="J2" s="1"/>
      <c r="K2" s="1"/>
      <c r="L2" s="2"/>
    </row>
    <row r="3" spans="1:12" ht="19.5" customHeight="1" x14ac:dyDescent="0.2">
      <c r="A3" s="19" t="s">
        <v>74</v>
      </c>
      <c r="B3" s="46" t="s">
        <v>75</v>
      </c>
      <c r="C3" s="17" t="s">
        <v>30</v>
      </c>
      <c r="D3" s="8" t="s">
        <v>56</v>
      </c>
      <c r="E3" s="8" t="s">
        <v>67</v>
      </c>
      <c r="F3" s="8" t="s">
        <v>99</v>
      </c>
      <c r="G3" s="8" t="s">
        <v>98</v>
      </c>
      <c r="H3" s="5"/>
      <c r="I3" s="2" t="s">
        <v>56</v>
      </c>
      <c r="J3" s="2" t="s">
        <v>67</v>
      </c>
      <c r="K3" s="2" t="s">
        <v>100</v>
      </c>
      <c r="L3" s="2" t="s">
        <v>98</v>
      </c>
    </row>
    <row r="4" spans="1:12" ht="19.5" customHeight="1" x14ac:dyDescent="0.2">
      <c r="A4" s="21">
        <v>2234</v>
      </c>
      <c r="B4" s="47" t="s">
        <v>58</v>
      </c>
      <c r="C4" s="41" t="s">
        <v>35</v>
      </c>
      <c r="D4" s="3">
        <v>117</v>
      </c>
      <c r="E4" s="9">
        <v>339</v>
      </c>
      <c r="F4" s="9">
        <v>71</v>
      </c>
      <c r="G4" s="9">
        <v>71</v>
      </c>
      <c r="H4" s="10"/>
      <c r="I4" s="15">
        <v>105</v>
      </c>
      <c r="J4" s="4">
        <v>314</v>
      </c>
      <c r="K4" s="4">
        <v>72</v>
      </c>
      <c r="L4" s="4">
        <v>76</v>
      </c>
    </row>
    <row r="5" spans="1:12" ht="19.5" customHeight="1" x14ac:dyDescent="0.2">
      <c r="A5" s="21">
        <v>2236</v>
      </c>
      <c r="B5" s="47" t="s">
        <v>21</v>
      </c>
      <c r="C5" s="41" t="s">
        <v>34</v>
      </c>
      <c r="D5" s="3">
        <v>178</v>
      </c>
      <c r="E5" s="9">
        <v>339</v>
      </c>
      <c r="F5" s="9">
        <v>71</v>
      </c>
      <c r="G5" s="9">
        <v>71</v>
      </c>
      <c r="H5" s="10"/>
      <c r="I5" s="15">
        <v>167</v>
      </c>
      <c r="J5" s="4">
        <v>314</v>
      </c>
      <c r="K5" s="4">
        <v>72</v>
      </c>
      <c r="L5" s="4">
        <v>76</v>
      </c>
    </row>
    <row r="6" spans="1:12" ht="19.5" customHeight="1" x14ac:dyDescent="0.2">
      <c r="A6" s="21">
        <v>2310</v>
      </c>
      <c r="B6" s="47" t="s">
        <v>1</v>
      </c>
      <c r="C6" s="41" t="s">
        <v>79</v>
      </c>
      <c r="D6" s="3">
        <v>199</v>
      </c>
      <c r="E6" s="9">
        <v>378</v>
      </c>
      <c r="F6" s="9">
        <v>59</v>
      </c>
      <c r="G6" s="9">
        <v>60</v>
      </c>
      <c r="H6" s="10"/>
      <c r="I6" s="15">
        <v>188</v>
      </c>
      <c r="J6" s="4">
        <v>354</v>
      </c>
      <c r="K6" s="4">
        <v>60</v>
      </c>
      <c r="L6" s="4">
        <v>65</v>
      </c>
    </row>
    <row r="7" spans="1:12" ht="19.5" customHeight="1" x14ac:dyDescent="0.2">
      <c r="A7" s="21">
        <v>2365</v>
      </c>
      <c r="B7" s="47" t="s">
        <v>16</v>
      </c>
      <c r="C7" s="41" t="s">
        <v>36</v>
      </c>
      <c r="D7" s="3">
        <v>131</v>
      </c>
      <c r="E7" s="9">
        <v>378</v>
      </c>
      <c r="F7" s="9">
        <v>59</v>
      </c>
      <c r="G7" s="9">
        <v>60</v>
      </c>
      <c r="H7" s="10"/>
      <c r="I7" s="15">
        <v>119</v>
      </c>
      <c r="J7" s="4">
        <v>354</v>
      </c>
      <c r="K7" s="4">
        <v>60</v>
      </c>
      <c r="L7" s="4">
        <v>65</v>
      </c>
    </row>
    <row r="8" spans="1:12" ht="19.5" customHeight="1" x14ac:dyDescent="0.2">
      <c r="A8" s="21">
        <v>2375</v>
      </c>
      <c r="B8" s="47" t="s">
        <v>59</v>
      </c>
      <c r="C8" s="41" t="s">
        <v>68</v>
      </c>
      <c r="D8" s="3">
        <v>192</v>
      </c>
      <c r="E8" s="9">
        <v>378</v>
      </c>
      <c r="F8" s="9">
        <v>59</v>
      </c>
      <c r="G8" s="9">
        <v>60</v>
      </c>
      <c r="H8" s="10"/>
      <c r="I8" s="15">
        <v>181</v>
      </c>
      <c r="J8" s="4">
        <v>354</v>
      </c>
      <c r="K8" s="4">
        <v>60</v>
      </c>
      <c r="L8" s="4">
        <v>65</v>
      </c>
    </row>
    <row r="9" spans="1:12" ht="19.5" customHeight="1" x14ac:dyDescent="0.2">
      <c r="A9" s="21">
        <v>2519</v>
      </c>
      <c r="B9" s="47" t="s">
        <v>60</v>
      </c>
      <c r="C9" s="41" t="s">
        <v>80</v>
      </c>
      <c r="D9" s="3">
        <v>151</v>
      </c>
      <c r="E9" s="9">
        <v>326</v>
      </c>
      <c r="F9" s="9">
        <v>47</v>
      </c>
      <c r="G9" s="9">
        <v>49</v>
      </c>
      <c r="H9" s="10"/>
      <c r="I9" s="15">
        <v>139</v>
      </c>
      <c r="J9" s="4">
        <v>301</v>
      </c>
      <c r="K9" s="4">
        <v>48</v>
      </c>
      <c r="L9" s="4">
        <v>53</v>
      </c>
    </row>
    <row r="10" spans="1:12" ht="19.5" customHeight="1" x14ac:dyDescent="0.2">
      <c r="A10" s="21">
        <v>2612</v>
      </c>
      <c r="B10" s="47" t="s">
        <v>61</v>
      </c>
      <c r="C10" s="41" t="s">
        <v>81</v>
      </c>
      <c r="D10" s="3">
        <v>267</v>
      </c>
      <c r="E10" s="9">
        <v>391</v>
      </c>
      <c r="F10" s="9">
        <v>47</v>
      </c>
      <c r="G10" s="9">
        <v>49</v>
      </c>
      <c r="H10" s="10"/>
      <c r="I10" s="15">
        <v>257</v>
      </c>
      <c r="J10" s="4">
        <v>367</v>
      </c>
      <c r="K10" s="4">
        <v>48</v>
      </c>
      <c r="L10" s="4">
        <v>53</v>
      </c>
    </row>
    <row r="11" spans="1:12" ht="19.5" customHeight="1" x14ac:dyDescent="0.2">
      <c r="A11" s="21">
        <v>2613</v>
      </c>
      <c r="B11" s="47" t="s">
        <v>10</v>
      </c>
      <c r="C11" s="41" t="s">
        <v>51</v>
      </c>
      <c r="D11" s="3">
        <v>253</v>
      </c>
      <c r="E11" s="9">
        <v>365</v>
      </c>
      <c r="F11" s="9">
        <v>47</v>
      </c>
      <c r="G11" s="9">
        <v>49</v>
      </c>
      <c r="H11" s="10"/>
      <c r="I11" s="15">
        <v>243</v>
      </c>
      <c r="J11" s="4">
        <v>341</v>
      </c>
      <c r="K11" s="4">
        <v>48</v>
      </c>
      <c r="L11" s="4">
        <v>53</v>
      </c>
    </row>
    <row r="12" spans="1:12" ht="19.5" customHeight="1" x14ac:dyDescent="0.2">
      <c r="A12" s="21">
        <v>2633</v>
      </c>
      <c r="B12" s="47" t="s">
        <v>73</v>
      </c>
      <c r="C12" s="41" t="s">
        <v>82</v>
      </c>
      <c r="D12" s="3">
        <v>138</v>
      </c>
      <c r="E12" s="9">
        <v>313</v>
      </c>
      <c r="F12" s="9">
        <v>47</v>
      </c>
      <c r="G12" s="9">
        <v>49</v>
      </c>
      <c r="H12" s="10"/>
      <c r="I12" s="15">
        <v>126</v>
      </c>
      <c r="J12" s="4">
        <v>288</v>
      </c>
      <c r="K12" s="4">
        <v>48</v>
      </c>
      <c r="L12" s="4">
        <v>53</v>
      </c>
    </row>
    <row r="13" spans="1:12" ht="19.5" customHeight="1" x14ac:dyDescent="0.2">
      <c r="A13" s="21">
        <v>2668</v>
      </c>
      <c r="B13" s="47" t="s">
        <v>11</v>
      </c>
      <c r="C13" s="41" t="s">
        <v>52</v>
      </c>
      <c r="D13" s="3">
        <v>246</v>
      </c>
      <c r="E13" s="9">
        <v>378</v>
      </c>
      <c r="F13" s="9">
        <v>47</v>
      </c>
      <c r="G13" s="9">
        <v>49</v>
      </c>
      <c r="H13" s="10"/>
      <c r="I13" s="15">
        <v>236</v>
      </c>
      <c r="J13" s="4">
        <v>354</v>
      </c>
      <c r="K13" s="4">
        <v>48</v>
      </c>
      <c r="L13" s="4">
        <v>53</v>
      </c>
    </row>
    <row r="14" spans="1:12" ht="19.5" customHeight="1" x14ac:dyDescent="0.2">
      <c r="A14" s="21">
        <v>2714</v>
      </c>
      <c r="B14" s="47"/>
      <c r="C14" s="41" t="s">
        <v>101</v>
      </c>
      <c r="D14" s="3">
        <v>10</v>
      </c>
      <c r="E14" s="9">
        <v>10</v>
      </c>
      <c r="F14" s="9">
        <v>24</v>
      </c>
      <c r="G14" s="9">
        <v>27</v>
      </c>
      <c r="H14" s="10"/>
      <c r="I14" s="15">
        <v>10</v>
      </c>
      <c r="J14" s="4">
        <v>10</v>
      </c>
      <c r="K14" s="4">
        <v>24</v>
      </c>
      <c r="L14" s="4">
        <v>31</v>
      </c>
    </row>
    <row r="15" spans="1:12" ht="19.5" customHeight="1" x14ac:dyDescent="0.2">
      <c r="A15" s="21">
        <v>2726</v>
      </c>
      <c r="B15" s="47" t="s">
        <v>17</v>
      </c>
      <c r="C15" s="41" t="s">
        <v>53</v>
      </c>
      <c r="D15" s="3">
        <v>10</v>
      </c>
      <c r="E15" s="9">
        <v>10</v>
      </c>
      <c r="F15" s="9">
        <v>47</v>
      </c>
      <c r="G15" s="9">
        <v>49</v>
      </c>
      <c r="H15" s="10"/>
      <c r="I15" s="15">
        <v>10</v>
      </c>
      <c r="J15" s="4">
        <v>10</v>
      </c>
      <c r="K15" s="4">
        <v>48</v>
      </c>
      <c r="L15" s="4">
        <v>53</v>
      </c>
    </row>
    <row r="16" spans="1:12" ht="19.5" customHeight="1" x14ac:dyDescent="0.2">
      <c r="A16" s="21">
        <v>2728</v>
      </c>
      <c r="B16" s="47" t="s">
        <v>62</v>
      </c>
      <c r="C16" s="41" t="s">
        <v>83</v>
      </c>
      <c r="D16" s="3">
        <v>253</v>
      </c>
      <c r="E16" s="9">
        <v>326</v>
      </c>
      <c r="F16" s="9">
        <v>47</v>
      </c>
      <c r="G16" s="9">
        <v>49</v>
      </c>
      <c r="H16" s="10"/>
      <c r="I16" s="15">
        <v>243</v>
      </c>
      <c r="J16" s="4">
        <v>301</v>
      </c>
      <c r="K16" s="4">
        <v>48</v>
      </c>
      <c r="L16" s="4">
        <v>53</v>
      </c>
    </row>
    <row r="17" spans="1:12" ht="19.5" customHeight="1" x14ac:dyDescent="0.2">
      <c r="A17" s="21">
        <v>2817</v>
      </c>
      <c r="B17" s="47" t="s">
        <v>23</v>
      </c>
      <c r="C17" s="41" t="s">
        <v>54</v>
      </c>
      <c r="D17" s="3">
        <v>219</v>
      </c>
      <c r="E17" s="9">
        <v>326</v>
      </c>
      <c r="F17" s="9">
        <v>47</v>
      </c>
      <c r="G17" s="9">
        <v>49</v>
      </c>
      <c r="H17" s="10"/>
      <c r="I17" s="15">
        <v>208</v>
      </c>
      <c r="J17" s="4">
        <v>301</v>
      </c>
      <c r="K17" s="4">
        <v>48</v>
      </c>
      <c r="L17" s="4">
        <v>53</v>
      </c>
    </row>
    <row r="18" spans="1:12" ht="19.5" customHeight="1" x14ac:dyDescent="0.2">
      <c r="A18" s="21">
        <v>2951</v>
      </c>
      <c r="B18" s="47" t="s">
        <v>24</v>
      </c>
      <c r="C18" s="41" t="s">
        <v>55</v>
      </c>
      <c r="D18" s="3">
        <v>10</v>
      </c>
      <c r="E18" s="9">
        <v>287</v>
      </c>
      <c r="F18" s="9">
        <v>47</v>
      </c>
      <c r="G18" s="9">
        <v>49</v>
      </c>
      <c r="H18" s="10"/>
      <c r="I18" s="15">
        <v>10</v>
      </c>
      <c r="J18" s="4">
        <v>261</v>
      </c>
      <c r="K18" s="4">
        <v>48</v>
      </c>
      <c r="L18" s="4">
        <v>53</v>
      </c>
    </row>
    <row r="19" spans="1:12" ht="19.5" customHeight="1" x14ac:dyDescent="0.2">
      <c r="A19" s="21">
        <v>2953</v>
      </c>
      <c r="B19" s="47" t="s">
        <v>25</v>
      </c>
      <c r="C19" s="41" t="s">
        <v>69</v>
      </c>
      <c r="D19" s="3">
        <v>10</v>
      </c>
      <c r="E19" s="9">
        <v>326</v>
      </c>
      <c r="F19" s="9">
        <v>47</v>
      </c>
      <c r="G19" s="9">
        <v>49</v>
      </c>
      <c r="H19" s="10"/>
      <c r="I19" s="15">
        <v>10</v>
      </c>
      <c r="J19" s="4">
        <v>301</v>
      </c>
      <c r="K19" s="4">
        <v>48</v>
      </c>
      <c r="L19" s="4">
        <v>53</v>
      </c>
    </row>
    <row r="20" spans="1:12" ht="19.5" customHeight="1" x14ac:dyDescent="0.2">
      <c r="A20" s="21">
        <v>3390</v>
      </c>
      <c r="B20" s="47" t="s">
        <v>72</v>
      </c>
      <c r="C20" s="41" t="s">
        <v>37</v>
      </c>
      <c r="D20" s="3">
        <v>206</v>
      </c>
      <c r="E20" s="9">
        <v>339</v>
      </c>
      <c r="F20" s="9">
        <v>47</v>
      </c>
      <c r="G20" s="9">
        <v>49</v>
      </c>
      <c r="H20" s="10"/>
      <c r="I20" s="15">
        <v>195</v>
      </c>
      <c r="J20" s="4">
        <v>314</v>
      </c>
      <c r="K20" s="4">
        <v>48</v>
      </c>
      <c r="L20" s="4">
        <v>53</v>
      </c>
    </row>
    <row r="21" spans="1:12" ht="19.5" customHeight="1" x14ac:dyDescent="0.2">
      <c r="A21" s="21">
        <v>3396</v>
      </c>
      <c r="B21" s="47" t="s">
        <v>14</v>
      </c>
      <c r="C21" s="41" t="s">
        <v>48</v>
      </c>
      <c r="D21" s="3">
        <v>29</v>
      </c>
      <c r="E21" s="9">
        <v>29</v>
      </c>
      <c r="F21" s="9">
        <v>47</v>
      </c>
      <c r="G21" s="9">
        <v>49</v>
      </c>
      <c r="H21" s="10"/>
      <c r="I21" s="15">
        <v>15</v>
      </c>
      <c r="J21" s="4">
        <v>15</v>
      </c>
      <c r="K21" s="4">
        <v>48</v>
      </c>
      <c r="L21" s="4">
        <v>53</v>
      </c>
    </row>
    <row r="22" spans="1:12" ht="19.5" customHeight="1" x14ac:dyDescent="0.2">
      <c r="A22" s="21">
        <v>3755</v>
      </c>
      <c r="B22" s="47" t="s">
        <v>12</v>
      </c>
      <c r="C22" s="41" t="s">
        <v>38</v>
      </c>
      <c r="D22" s="3">
        <v>308</v>
      </c>
      <c r="E22" s="9">
        <v>378</v>
      </c>
      <c r="F22" s="9">
        <v>59</v>
      </c>
      <c r="G22" s="9">
        <v>60</v>
      </c>
      <c r="H22" s="10"/>
      <c r="I22" s="15">
        <v>298</v>
      </c>
      <c r="J22" s="4">
        <v>354</v>
      </c>
      <c r="K22" s="4">
        <v>60</v>
      </c>
      <c r="L22" s="4">
        <v>65</v>
      </c>
    </row>
    <row r="23" spans="1:12" ht="19.5" customHeight="1" x14ac:dyDescent="0.2">
      <c r="A23" s="21">
        <v>3800</v>
      </c>
      <c r="B23" s="47" t="s">
        <v>3</v>
      </c>
      <c r="C23" s="41" t="s">
        <v>39</v>
      </c>
      <c r="D23" s="3">
        <v>267</v>
      </c>
      <c r="E23" s="9">
        <v>391</v>
      </c>
      <c r="F23" s="9">
        <v>47</v>
      </c>
      <c r="G23" s="9">
        <v>49</v>
      </c>
      <c r="H23" s="10"/>
      <c r="I23" s="15">
        <v>257</v>
      </c>
      <c r="J23" s="4">
        <v>367</v>
      </c>
      <c r="K23" s="4">
        <v>48</v>
      </c>
      <c r="L23" s="4">
        <v>53</v>
      </c>
    </row>
    <row r="24" spans="1:12" ht="19.5" customHeight="1" x14ac:dyDescent="0.2">
      <c r="A24" s="21">
        <v>3843</v>
      </c>
      <c r="B24" s="47" t="s">
        <v>8</v>
      </c>
      <c r="C24" s="41" t="s">
        <v>49</v>
      </c>
      <c r="D24" s="3">
        <v>294</v>
      </c>
      <c r="E24" s="9">
        <v>378</v>
      </c>
      <c r="F24" s="9">
        <v>47</v>
      </c>
      <c r="G24" s="9">
        <v>49</v>
      </c>
      <c r="H24" s="10"/>
      <c r="I24" s="15">
        <v>284</v>
      </c>
      <c r="J24" s="4">
        <v>354</v>
      </c>
      <c r="K24" s="4">
        <v>48</v>
      </c>
      <c r="L24" s="4">
        <v>53</v>
      </c>
    </row>
    <row r="25" spans="1:12" ht="19.5" customHeight="1" x14ac:dyDescent="0.2">
      <c r="A25" s="21">
        <v>3844</v>
      </c>
      <c r="B25" s="47" t="s">
        <v>9</v>
      </c>
      <c r="C25" s="41" t="s">
        <v>50</v>
      </c>
      <c r="D25" s="3">
        <v>267</v>
      </c>
      <c r="E25" s="9">
        <v>326</v>
      </c>
      <c r="F25" s="9">
        <v>47</v>
      </c>
      <c r="G25" s="9">
        <v>49</v>
      </c>
      <c r="H25" s="10"/>
      <c r="I25" s="15">
        <v>257</v>
      </c>
      <c r="J25" s="4">
        <v>301</v>
      </c>
      <c r="K25" s="4">
        <v>48</v>
      </c>
      <c r="L25" s="4">
        <v>53</v>
      </c>
    </row>
    <row r="26" spans="1:12" ht="19.5" customHeight="1" x14ac:dyDescent="0.2">
      <c r="A26" s="21">
        <v>5324</v>
      </c>
      <c r="B26" s="47" t="s">
        <v>63</v>
      </c>
      <c r="C26" s="41" t="s">
        <v>32</v>
      </c>
      <c r="D26" s="3">
        <v>274</v>
      </c>
      <c r="E26" s="9">
        <v>339</v>
      </c>
      <c r="F26" s="9">
        <v>71</v>
      </c>
      <c r="G26" s="9">
        <v>71</v>
      </c>
      <c r="H26" s="10"/>
      <c r="I26" s="15">
        <v>264</v>
      </c>
      <c r="J26" s="4">
        <v>314</v>
      </c>
      <c r="K26" s="4">
        <v>72</v>
      </c>
      <c r="L26" s="4">
        <v>76</v>
      </c>
    </row>
    <row r="27" spans="1:12" ht="19.5" customHeight="1" x14ac:dyDescent="0.2">
      <c r="A27" s="21">
        <v>5355</v>
      </c>
      <c r="B27" s="47" t="s">
        <v>13</v>
      </c>
      <c r="C27" s="41" t="s">
        <v>33</v>
      </c>
      <c r="D27" s="3">
        <v>253</v>
      </c>
      <c r="E27" s="9">
        <v>378</v>
      </c>
      <c r="F27" s="9">
        <v>71</v>
      </c>
      <c r="G27" s="9">
        <v>71</v>
      </c>
      <c r="H27" s="10"/>
      <c r="I27" s="15">
        <v>243</v>
      </c>
      <c r="J27" s="4">
        <v>354</v>
      </c>
      <c r="K27" s="4">
        <v>72</v>
      </c>
      <c r="L27" s="4">
        <v>76</v>
      </c>
    </row>
    <row r="28" spans="1:12" ht="19.5" customHeight="1" x14ac:dyDescent="0.2">
      <c r="A28" s="21">
        <v>5550</v>
      </c>
      <c r="B28" s="47" t="s">
        <v>64</v>
      </c>
      <c r="C28" s="41" t="s">
        <v>88</v>
      </c>
      <c r="D28" s="3">
        <v>97</v>
      </c>
      <c r="E28" s="9">
        <v>326</v>
      </c>
      <c r="F28" s="9">
        <v>188</v>
      </c>
      <c r="G28" s="9">
        <v>188</v>
      </c>
      <c r="H28" s="10"/>
      <c r="I28" s="15">
        <v>84</v>
      </c>
      <c r="J28" s="4">
        <v>301</v>
      </c>
      <c r="K28" s="4">
        <v>192</v>
      </c>
      <c r="L28" s="4">
        <v>192</v>
      </c>
    </row>
    <row r="29" spans="1:12" ht="19.5" customHeight="1" x14ac:dyDescent="0.2">
      <c r="A29" s="21">
        <v>5632</v>
      </c>
      <c r="B29" s="47" t="s">
        <v>70</v>
      </c>
      <c r="C29" s="41" t="s">
        <v>84</v>
      </c>
      <c r="D29" s="3">
        <v>10</v>
      </c>
      <c r="E29" s="9">
        <v>275</v>
      </c>
      <c r="F29" s="9">
        <v>188</v>
      </c>
      <c r="G29" s="9">
        <v>188</v>
      </c>
      <c r="H29" s="10"/>
      <c r="I29" s="15">
        <v>10</v>
      </c>
      <c r="J29" s="4">
        <v>248</v>
      </c>
      <c r="K29" s="4">
        <v>192</v>
      </c>
      <c r="L29" s="4">
        <v>192</v>
      </c>
    </row>
    <row r="30" spans="1:12" ht="19.5" customHeight="1" x14ac:dyDescent="0.2">
      <c r="A30" s="21">
        <v>5670</v>
      </c>
      <c r="B30" s="47" t="s">
        <v>26</v>
      </c>
      <c r="C30" s="41" t="s">
        <v>40</v>
      </c>
      <c r="D30" s="3">
        <v>29</v>
      </c>
      <c r="E30" s="9">
        <v>275</v>
      </c>
      <c r="F30" s="9">
        <v>188</v>
      </c>
      <c r="G30" s="9">
        <v>188</v>
      </c>
      <c r="H30" s="10"/>
      <c r="I30" s="15">
        <v>15</v>
      </c>
      <c r="J30" s="4">
        <v>248</v>
      </c>
      <c r="K30" s="4">
        <v>192</v>
      </c>
      <c r="L30" s="4">
        <v>192</v>
      </c>
    </row>
    <row r="31" spans="1:12" ht="19.5" customHeight="1" x14ac:dyDescent="0.2">
      <c r="A31" s="21">
        <v>5710</v>
      </c>
      <c r="B31" s="47" t="s">
        <v>5</v>
      </c>
      <c r="C31" s="41" t="s">
        <v>85</v>
      </c>
      <c r="D31" s="3">
        <v>29</v>
      </c>
      <c r="E31" s="9">
        <v>197</v>
      </c>
      <c r="F31" s="9">
        <v>188</v>
      </c>
      <c r="G31" s="9">
        <v>188</v>
      </c>
      <c r="H31" s="10"/>
      <c r="I31" s="15">
        <v>15</v>
      </c>
      <c r="J31" s="4">
        <v>169</v>
      </c>
      <c r="K31" s="4">
        <v>192</v>
      </c>
      <c r="L31" s="4">
        <v>192</v>
      </c>
    </row>
    <row r="32" spans="1:12" ht="19.5" customHeight="1" x14ac:dyDescent="0.2">
      <c r="A32" s="21">
        <v>5742</v>
      </c>
      <c r="B32" s="48" t="s">
        <v>78</v>
      </c>
      <c r="C32" s="42" t="s">
        <v>89</v>
      </c>
      <c r="D32" s="3">
        <v>10</v>
      </c>
      <c r="E32" s="9">
        <v>210</v>
      </c>
      <c r="F32" s="9">
        <v>188</v>
      </c>
      <c r="G32" s="9">
        <v>188</v>
      </c>
      <c r="H32" s="10"/>
      <c r="I32" s="15">
        <v>10</v>
      </c>
      <c r="J32" s="4">
        <v>182</v>
      </c>
      <c r="K32" s="4">
        <v>192</v>
      </c>
      <c r="L32" s="4">
        <v>192</v>
      </c>
    </row>
    <row r="33" spans="1:12" ht="19.5" customHeight="1" x14ac:dyDescent="0.2">
      <c r="A33" s="21">
        <v>5745</v>
      </c>
      <c r="B33" s="47" t="s">
        <v>6</v>
      </c>
      <c r="C33" s="41" t="s">
        <v>90</v>
      </c>
      <c r="D33" s="3">
        <v>29</v>
      </c>
      <c r="E33" s="9">
        <v>275</v>
      </c>
      <c r="F33" s="9">
        <v>59</v>
      </c>
      <c r="G33" s="9">
        <v>60</v>
      </c>
      <c r="H33" s="10"/>
      <c r="I33" s="15">
        <v>15</v>
      </c>
      <c r="J33" s="4">
        <v>248</v>
      </c>
      <c r="K33" s="4">
        <v>60</v>
      </c>
      <c r="L33" s="4">
        <v>65</v>
      </c>
    </row>
    <row r="34" spans="1:12" ht="19.5" customHeight="1" x14ac:dyDescent="0.2">
      <c r="A34" s="21">
        <v>5752</v>
      </c>
      <c r="B34" s="47" t="s">
        <v>5</v>
      </c>
      <c r="C34" s="41" t="s">
        <v>91</v>
      </c>
      <c r="D34" s="3">
        <v>10</v>
      </c>
      <c r="E34" s="9">
        <v>10</v>
      </c>
      <c r="F34" s="9">
        <v>188</v>
      </c>
      <c r="G34" s="9">
        <v>188</v>
      </c>
      <c r="H34" s="10"/>
      <c r="I34" s="15">
        <v>10</v>
      </c>
      <c r="J34" s="4">
        <v>10</v>
      </c>
      <c r="K34" s="4">
        <v>192</v>
      </c>
      <c r="L34" s="4">
        <v>192</v>
      </c>
    </row>
    <row r="35" spans="1:12" ht="19.5" customHeight="1" x14ac:dyDescent="0.2">
      <c r="A35" s="21">
        <v>5831</v>
      </c>
      <c r="B35" s="47" t="s">
        <v>65</v>
      </c>
      <c r="C35" s="41" t="s">
        <v>92</v>
      </c>
      <c r="D35" s="3">
        <v>35</v>
      </c>
      <c r="E35" s="9">
        <v>352</v>
      </c>
      <c r="F35" s="9">
        <v>24</v>
      </c>
      <c r="G35" s="9">
        <v>27</v>
      </c>
      <c r="H35" s="10"/>
      <c r="I35" s="15">
        <v>22</v>
      </c>
      <c r="J35" s="4">
        <v>327</v>
      </c>
      <c r="K35" s="4">
        <v>24</v>
      </c>
      <c r="L35" s="4">
        <v>31</v>
      </c>
    </row>
    <row r="36" spans="1:12" ht="19.5" customHeight="1" x14ac:dyDescent="0.2">
      <c r="A36" s="21">
        <v>5861</v>
      </c>
      <c r="B36" s="47" t="s">
        <v>71</v>
      </c>
      <c r="C36" s="41" t="s">
        <v>41</v>
      </c>
      <c r="D36" s="3">
        <v>124</v>
      </c>
      <c r="E36" s="9">
        <v>365</v>
      </c>
      <c r="F36" s="9">
        <v>47</v>
      </c>
      <c r="G36" s="9">
        <v>49</v>
      </c>
      <c r="H36" s="10"/>
      <c r="I36" s="15">
        <v>112</v>
      </c>
      <c r="J36" s="4">
        <v>341</v>
      </c>
      <c r="K36" s="4">
        <v>48</v>
      </c>
      <c r="L36" s="4">
        <v>53</v>
      </c>
    </row>
    <row r="37" spans="1:12" ht="19.5" customHeight="1" x14ac:dyDescent="0.2">
      <c r="A37" s="21">
        <v>5863</v>
      </c>
      <c r="B37" s="47" t="s">
        <v>0</v>
      </c>
      <c r="C37" s="41" t="s">
        <v>42</v>
      </c>
      <c r="D37" s="3">
        <v>110</v>
      </c>
      <c r="E37" s="9">
        <v>365</v>
      </c>
      <c r="F37" s="9">
        <v>47</v>
      </c>
      <c r="G37" s="9">
        <v>49</v>
      </c>
      <c r="H37" s="10"/>
      <c r="I37" s="15">
        <v>98</v>
      </c>
      <c r="J37" s="4">
        <v>341</v>
      </c>
      <c r="K37" s="4">
        <v>48</v>
      </c>
      <c r="L37" s="4">
        <v>53</v>
      </c>
    </row>
    <row r="38" spans="1:12" ht="19.5" customHeight="1" x14ac:dyDescent="0.2">
      <c r="A38" s="21">
        <v>5884</v>
      </c>
      <c r="B38" s="47" t="s">
        <v>4</v>
      </c>
      <c r="C38" s="41" t="s">
        <v>93</v>
      </c>
      <c r="D38" s="3">
        <v>10</v>
      </c>
      <c r="E38" s="9">
        <v>326</v>
      </c>
      <c r="F38" s="9">
        <v>188</v>
      </c>
      <c r="G38" s="9">
        <v>188</v>
      </c>
      <c r="H38" s="10"/>
      <c r="I38" s="15">
        <v>10</v>
      </c>
      <c r="J38" s="4">
        <v>301</v>
      </c>
      <c r="K38" s="4">
        <v>192</v>
      </c>
      <c r="L38" s="4">
        <v>192</v>
      </c>
    </row>
    <row r="39" spans="1:12" ht="19.5" customHeight="1" x14ac:dyDescent="0.2">
      <c r="A39" s="21">
        <v>5886</v>
      </c>
      <c r="B39" s="47" t="s">
        <v>7</v>
      </c>
      <c r="C39" s="41" t="s">
        <v>94</v>
      </c>
      <c r="D39" s="3">
        <v>287</v>
      </c>
      <c r="E39" s="9">
        <v>391</v>
      </c>
      <c r="F39" s="9">
        <v>47</v>
      </c>
      <c r="G39" s="9">
        <v>49</v>
      </c>
      <c r="H39" s="10"/>
      <c r="I39" s="15">
        <v>277</v>
      </c>
      <c r="J39" s="4">
        <v>367</v>
      </c>
      <c r="K39" s="4">
        <v>48</v>
      </c>
      <c r="L39" s="4">
        <v>53</v>
      </c>
    </row>
    <row r="40" spans="1:12" ht="19.5" customHeight="1" x14ac:dyDescent="0.2">
      <c r="A40" s="21">
        <v>5905</v>
      </c>
      <c r="B40" s="47"/>
      <c r="C40" s="41"/>
      <c r="D40" s="3">
        <v>138</v>
      </c>
      <c r="E40" s="9">
        <v>249</v>
      </c>
      <c r="F40" s="9">
        <v>47</v>
      </c>
      <c r="G40" s="9">
        <v>49</v>
      </c>
      <c r="H40" s="10"/>
      <c r="I40" s="15">
        <v>126</v>
      </c>
      <c r="J40" s="4">
        <v>222</v>
      </c>
      <c r="K40" s="4">
        <v>48</v>
      </c>
      <c r="L40" s="4">
        <v>53</v>
      </c>
    </row>
    <row r="41" spans="1:12" ht="19.5" customHeight="1" x14ac:dyDescent="0.2">
      <c r="A41" s="21">
        <v>5928</v>
      </c>
      <c r="B41" s="47" t="s">
        <v>18</v>
      </c>
      <c r="C41" s="41" t="s">
        <v>43</v>
      </c>
      <c r="D41" s="3">
        <v>42</v>
      </c>
      <c r="E41" s="9">
        <v>365</v>
      </c>
      <c r="F41" s="9">
        <v>47</v>
      </c>
      <c r="G41" s="9">
        <v>49</v>
      </c>
      <c r="H41" s="10"/>
      <c r="I41" s="15">
        <v>29</v>
      </c>
      <c r="J41" s="4">
        <v>341</v>
      </c>
      <c r="K41" s="4">
        <v>48</v>
      </c>
      <c r="L41" s="4">
        <v>53</v>
      </c>
    </row>
    <row r="42" spans="1:12" ht="19.5" customHeight="1" x14ac:dyDescent="0.2">
      <c r="A42" s="21">
        <v>5929</v>
      </c>
      <c r="B42" s="47" t="s">
        <v>19</v>
      </c>
      <c r="C42" s="41" t="s">
        <v>44</v>
      </c>
      <c r="D42" s="3">
        <v>22</v>
      </c>
      <c r="E42" s="9">
        <v>249</v>
      </c>
      <c r="F42" s="9">
        <v>47</v>
      </c>
      <c r="G42" s="9">
        <v>49</v>
      </c>
      <c r="H42" s="10"/>
      <c r="I42" s="15">
        <v>10</v>
      </c>
      <c r="J42" s="4">
        <v>222</v>
      </c>
      <c r="K42" s="4">
        <v>48</v>
      </c>
      <c r="L42" s="4">
        <v>53</v>
      </c>
    </row>
    <row r="43" spans="1:12" ht="19.5" customHeight="1" x14ac:dyDescent="0.2">
      <c r="A43" s="21">
        <v>5941</v>
      </c>
      <c r="B43" s="47" t="s">
        <v>20</v>
      </c>
      <c r="C43" s="41" t="s">
        <v>45</v>
      </c>
      <c r="D43" s="3">
        <v>10</v>
      </c>
      <c r="E43" s="9">
        <v>236</v>
      </c>
      <c r="F43" s="9">
        <v>47</v>
      </c>
      <c r="G43" s="9">
        <v>49</v>
      </c>
      <c r="H43" s="10"/>
      <c r="I43" s="15">
        <v>10</v>
      </c>
      <c r="J43" s="4">
        <v>208</v>
      </c>
      <c r="K43" s="4">
        <v>48</v>
      </c>
      <c r="L43" s="4">
        <v>53</v>
      </c>
    </row>
    <row r="44" spans="1:12" ht="19.5" customHeight="1" x14ac:dyDescent="0.2">
      <c r="A44" s="21">
        <v>5944</v>
      </c>
      <c r="B44" s="47" t="s">
        <v>15</v>
      </c>
      <c r="C44" s="41" t="s">
        <v>46</v>
      </c>
      <c r="D44" s="3">
        <v>253</v>
      </c>
      <c r="E44" s="9">
        <v>378</v>
      </c>
      <c r="F44" s="9">
        <v>47</v>
      </c>
      <c r="G44" s="9">
        <v>49</v>
      </c>
      <c r="H44" s="10"/>
      <c r="I44" s="15">
        <v>243</v>
      </c>
      <c r="J44" s="4">
        <v>354</v>
      </c>
      <c r="K44" s="4">
        <v>48</v>
      </c>
      <c r="L44" s="4">
        <v>53</v>
      </c>
    </row>
    <row r="45" spans="1:12" ht="19.5" customHeight="1" x14ac:dyDescent="0.2">
      <c r="A45" s="21">
        <v>5961</v>
      </c>
      <c r="B45" s="47"/>
      <c r="C45" s="41"/>
      <c r="D45" s="3">
        <v>110</v>
      </c>
      <c r="E45" s="9">
        <v>391</v>
      </c>
      <c r="F45" s="9">
        <v>47</v>
      </c>
      <c r="G45" s="9">
        <v>49</v>
      </c>
      <c r="H45" s="10"/>
      <c r="I45" s="15">
        <v>98</v>
      </c>
      <c r="J45" s="4">
        <v>367</v>
      </c>
      <c r="K45" s="4">
        <v>48</v>
      </c>
      <c r="L45" s="4">
        <v>53</v>
      </c>
    </row>
    <row r="46" spans="1:12" ht="19.5" customHeight="1" x14ac:dyDescent="0.2">
      <c r="A46" s="21">
        <v>5970</v>
      </c>
      <c r="B46" s="47" t="s">
        <v>66</v>
      </c>
      <c r="C46" s="41" t="s">
        <v>86</v>
      </c>
      <c r="D46" s="3">
        <v>233</v>
      </c>
      <c r="E46" s="9">
        <v>391</v>
      </c>
      <c r="F46" s="9">
        <v>47</v>
      </c>
      <c r="G46" s="9">
        <v>49</v>
      </c>
      <c r="H46" s="10"/>
      <c r="I46" s="15">
        <v>222</v>
      </c>
      <c r="J46" s="4">
        <v>367</v>
      </c>
      <c r="K46" s="4">
        <v>48</v>
      </c>
      <c r="L46" s="4">
        <v>53</v>
      </c>
    </row>
    <row r="47" spans="1:12" ht="19.5" customHeight="1" x14ac:dyDescent="0.2">
      <c r="A47" s="21">
        <v>5971</v>
      </c>
      <c r="B47" s="47" t="s">
        <v>22</v>
      </c>
      <c r="C47" s="41" t="s">
        <v>87</v>
      </c>
      <c r="D47" s="3">
        <v>10</v>
      </c>
      <c r="E47" s="9">
        <v>10</v>
      </c>
      <c r="F47" s="9">
        <v>12</v>
      </c>
      <c r="G47" s="9">
        <v>17</v>
      </c>
      <c r="H47" s="10"/>
      <c r="I47" s="15">
        <v>10</v>
      </c>
      <c r="J47" s="4">
        <v>10</v>
      </c>
      <c r="K47" s="4">
        <v>12</v>
      </c>
      <c r="L47" s="4">
        <v>20</v>
      </c>
    </row>
    <row r="48" spans="1:12" ht="19.5" customHeight="1" x14ac:dyDescent="0.2">
      <c r="A48" s="21">
        <v>6224</v>
      </c>
      <c r="B48" s="47" t="s">
        <v>2</v>
      </c>
      <c r="C48" s="41" t="s">
        <v>47</v>
      </c>
      <c r="D48" s="3">
        <v>172</v>
      </c>
      <c r="E48" s="9">
        <v>378</v>
      </c>
      <c r="F48" s="9">
        <v>71</v>
      </c>
      <c r="G48" s="9">
        <v>71</v>
      </c>
      <c r="H48" s="10"/>
      <c r="I48" s="15">
        <v>160</v>
      </c>
      <c r="J48" s="4">
        <v>354</v>
      </c>
      <c r="K48" s="4">
        <v>72</v>
      </c>
      <c r="L48" s="4">
        <v>76</v>
      </c>
    </row>
    <row r="49" spans="1:12" ht="19.5" customHeight="1" x14ac:dyDescent="0.2">
      <c r="A49" s="21">
        <v>9999</v>
      </c>
      <c r="B49" s="47" t="s">
        <v>29</v>
      </c>
      <c r="C49" s="43" t="s">
        <v>57</v>
      </c>
      <c r="D49" s="3">
        <v>10</v>
      </c>
      <c r="E49" s="9">
        <v>10</v>
      </c>
      <c r="F49" s="9">
        <v>10</v>
      </c>
      <c r="G49" s="9">
        <v>10</v>
      </c>
      <c r="H49" s="10"/>
      <c r="I49" s="15">
        <v>10</v>
      </c>
      <c r="J49" s="4">
        <v>10</v>
      </c>
      <c r="K49" s="4">
        <v>10</v>
      </c>
      <c r="L49" s="4">
        <v>10</v>
      </c>
    </row>
    <row r="50" spans="1:12" ht="19.5" customHeight="1" thickBot="1" x14ac:dyDescent="0.25">
      <c r="A50" s="22" t="s">
        <v>27</v>
      </c>
      <c r="B50" s="49" t="s">
        <v>77</v>
      </c>
      <c r="C50" s="44" t="s">
        <v>28</v>
      </c>
      <c r="D50" s="11">
        <v>10</v>
      </c>
      <c r="E50" s="9">
        <v>10</v>
      </c>
      <c r="F50" s="9">
        <v>10</v>
      </c>
      <c r="G50" s="9">
        <v>10</v>
      </c>
      <c r="H50" s="12"/>
      <c r="I50" s="16">
        <v>10</v>
      </c>
      <c r="J50" s="4">
        <v>10</v>
      </c>
      <c r="K50" s="4">
        <v>10</v>
      </c>
      <c r="L50" s="4">
        <v>10</v>
      </c>
    </row>
    <row r="51" spans="1:12" ht="19.5" customHeight="1" thickTop="1" x14ac:dyDescent="0.2">
      <c r="A51" s="23"/>
      <c r="B51" s="50"/>
      <c r="C51" s="24" t="s">
        <v>76</v>
      </c>
      <c r="D51" s="25">
        <f>SUM(D4:D50)</f>
        <v>6072</v>
      </c>
      <c r="E51" s="25">
        <f t="shared" ref="E51:G51" si="0">SUM(E4:E50)</f>
        <v>13462</v>
      </c>
      <c r="F51" s="25">
        <f t="shared" si="0"/>
        <v>3221</v>
      </c>
      <c r="G51" s="25">
        <f t="shared" si="0"/>
        <v>3287</v>
      </c>
      <c r="H51" s="26"/>
      <c r="I51" s="25">
        <f>SUM(I4:I50)</f>
        <v>5671</v>
      </c>
      <c r="J51" s="25">
        <f t="shared" ref="J51:L51" si="1">SUM(J4:J50)</f>
        <v>12446</v>
      </c>
      <c r="K51" s="25">
        <f t="shared" si="1"/>
        <v>3284</v>
      </c>
      <c r="L51" s="25">
        <f t="shared" si="1"/>
        <v>3476</v>
      </c>
    </row>
    <row r="52" spans="1:12" ht="19.5" customHeight="1" x14ac:dyDescent="0.2">
      <c r="A52" s="27"/>
      <c r="B52" s="51"/>
      <c r="C52" s="28"/>
      <c r="D52" s="61" t="s">
        <v>97</v>
      </c>
      <c r="E52" s="62"/>
      <c r="F52" s="62"/>
      <c r="G52" s="63"/>
      <c r="H52" s="29"/>
      <c r="I52" s="64" t="s">
        <v>102</v>
      </c>
      <c r="J52" s="65"/>
      <c r="K52" s="65"/>
      <c r="L52" s="66"/>
    </row>
    <row r="53" spans="1:12" ht="19.5" customHeight="1" x14ac:dyDescent="0.2">
      <c r="A53" s="30"/>
      <c r="B53" s="52"/>
      <c r="C53" s="31"/>
      <c r="D53" s="32">
        <v>-8.6092715231788075E-2</v>
      </c>
      <c r="E53" s="32">
        <v>-8.732203389830509E-2</v>
      </c>
      <c r="F53" s="32">
        <v>5.6197315017171403E-3</v>
      </c>
      <c r="G53" s="32">
        <v>2.6225413674679988E-2</v>
      </c>
      <c r="H53" s="13"/>
      <c r="I53" s="33">
        <f>(I51-D51)/D51</f>
        <v>-6.6040843214756256E-2</v>
      </c>
      <c r="J53" s="33">
        <f>(J51-E51)/E51</f>
        <v>-7.5471698113207544E-2</v>
      </c>
      <c r="K53" s="33">
        <f>(K51-F51)/F51</f>
        <v>1.9559143123253648E-2</v>
      </c>
      <c r="L53" s="33">
        <f>(L51-G51)/G51</f>
        <v>5.7499239428049895E-2</v>
      </c>
    </row>
    <row r="54" spans="1:12" ht="19.5" customHeight="1" x14ac:dyDescent="0.2">
      <c r="A54" s="30"/>
      <c r="B54" s="53"/>
      <c r="C54" s="34"/>
      <c r="D54" s="35"/>
      <c r="E54" s="36">
        <v>-6.3237410071942446E-2</v>
      </c>
      <c r="F54" s="35"/>
      <c r="G54" s="35"/>
      <c r="H54" s="14"/>
      <c r="I54" s="37"/>
      <c r="J54" s="38">
        <f>J58</f>
        <v>-4.4735427386529455E-2</v>
      </c>
      <c r="K54" s="38"/>
      <c r="L54" s="37"/>
    </row>
    <row r="58" spans="1:12" ht="19.5" customHeight="1" x14ac:dyDescent="0.2">
      <c r="F58" s="39">
        <f>SUM(D51:G51)</f>
        <v>26042</v>
      </c>
      <c r="G58" s="39"/>
      <c r="H58" s="39">
        <f>SUM(I51:L51)</f>
        <v>24877</v>
      </c>
      <c r="J58" s="18">
        <f>(H58-F58)/F58</f>
        <v>-4.4735427386529455E-2</v>
      </c>
    </row>
  </sheetData>
  <mergeCells count="5">
    <mergeCell ref="A1:B1"/>
    <mergeCell ref="D1:F1"/>
    <mergeCell ref="I1:L1"/>
    <mergeCell ref="I52:L52"/>
    <mergeCell ref="D52:G52"/>
  </mergeCells>
  <printOptions horizontalCentered="1"/>
  <pageMargins left="0.2" right="0.2" top="0.5" bottom="0.5" header="0.3" footer="0.3"/>
  <pageSetup scale="6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SOILS</vt:lpstr>
      <vt:lpstr>SOILS!Print_Area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 Wooding</dc:creator>
  <cp:lastModifiedBy>Wendy Prosser</cp:lastModifiedBy>
  <cp:lastPrinted>2025-01-13T19:38:23Z</cp:lastPrinted>
  <dcterms:created xsi:type="dcterms:W3CDTF">2000-01-19T15:01:59Z</dcterms:created>
  <dcterms:modified xsi:type="dcterms:W3CDTF">2026-01-15T20:29:07Z</dcterms:modified>
</cp:coreProperties>
</file>